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1" documentId="13_ncr:1_{E0AB30FE-1BC2-4963-811F-51B96E0176D0}" xr6:coauthVersionLast="47" xr6:coauthVersionMax="47" xr10:uidLastSave="{B99819C2-5FA1-4C54-81CF-69F555F24572}"/>
  <bookViews>
    <workbookView xWindow="-120" yWindow="-120" windowWidth="29040" windowHeight="17520" xr2:uid="{830D3D61-B9B0-425B-8F41-8EF6D32F60CE}"/>
  </bookViews>
  <sheets>
    <sheet name="Week 3 Arcadis share buyback" sheetId="1" r:id="rId1"/>
  </sheets>
  <definedNames>
    <definedName name="_xlnm.Print_Area" localSheetId="0">'Week 3 Arcadis share buyback'!$B$1:$M$31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3" i="1"/>
  <c r="F23" i="1"/>
  <c r="F24" i="1" s="1"/>
  <c r="F25" i="1" s="1"/>
  <c r="F26" i="1" s="1"/>
  <c r="F27" i="1" s="1"/>
  <c r="K25" i="1" s="1"/>
  <c r="N21" i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K24" i="1" l="1"/>
  <c r="K26" i="1"/>
  <c r="K21" i="1"/>
  <c r="L21" i="1" s="1"/>
  <c r="K19" i="1"/>
  <c r="L19" i="1" s="1"/>
  <c r="K18" i="1"/>
  <c r="L18" i="1" s="1"/>
  <c r="K17" i="1"/>
  <c r="L17" i="1" s="1"/>
  <c r="M21" i="1" s="1"/>
  <c r="I18" i="1"/>
  <c r="I19" i="1" s="1"/>
  <c r="I20" i="1" s="1"/>
  <c r="I21" i="1" s="1"/>
  <c r="D12" i="1"/>
  <c r="D13" i="1"/>
  <c r="D11" i="1"/>
  <c r="H15" i="1" l="1"/>
  <c r="H14" i="1"/>
  <c r="H13" i="1"/>
  <c r="H12" i="1"/>
  <c r="H11" i="1"/>
  <c r="H10" i="1"/>
  <c r="F10" i="1"/>
  <c r="F11" i="1" l="1"/>
  <c r="F12" i="1" s="1"/>
  <c r="F13" i="1" s="1"/>
  <c r="F14" i="1" s="1"/>
  <c r="F15" i="1" s="1"/>
  <c r="I10" i="1"/>
  <c r="I11" i="1" s="1"/>
  <c r="I12" i="1" s="1"/>
  <c r="I13" i="1" s="1"/>
  <c r="I14" i="1" s="1"/>
  <c r="I15" i="1" s="1"/>
  <c r="K10" i="1" l="1"/>
  <c r="L10" i="1" s="1"/>
  <c r="F31" i="1"/>
  <c r="K11" i="1"/>
  <c r="L11" i="1" s="1"/>
  <c r="N15" i="1"/>
  <c r="K15" i="1"/>
  <c r="L15" i="1" s="1"/>
  <c r="K12" i="1"/>
  <c r="L12" i="1" s="1"/>
  <c r="K14" i="1"/>
  <c r="L14" i="1" s="1"/>
  <c r="K13" i="1"/>
  <c r="L13" i="1" s="1"/>
  <c r="M15" i="1" l="1"/>
  <c r="L24" i="1" l="1"/>
  <c r="H26" i="1"/>
  <c r="L23" i="1"/>
  <c r="H23" i="1"/>
  <c r="I23" i="1" s="1"/>
  <c r="L26" i="1"/>
  <c r="L27" i="1"/>
  <c r="H27" i="1"/>
  <c r="L25" i="1"/>
  <c r="H25" i="1"/>
  <c r="H24" i="1"/>
  <c r="M27" i="1" l="1"/>
  <c r="I24" i="1"/>
  <c r="I25" i="1" s="1"/>
  <c r="I26" i="1" s="1"/>
  <c r="I27" i="1" s="1"/>
  <c r="N27" i="1" l="1"/>
  <c r="I31" i="1"/>
  <c r="M31" i="1" s="1"/>
</calcChain>
</file>

<file path=xl/sharedStrings.xml><?xml version="1.0" encoding="utf-8"?>
<sst xmlns="http://schemas.openxmlformats.org/spreadsheetml/2006/main" count="17" uniqueCount="15">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</sst>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2" fillId="0" borderId="0" xfId="1" applyNumberFormat="1" applyFont="1"/>
    <xf numFmtId="164" fontId="2" fillId="0" borderId="0" xfId="2" applyFont="1"/>
    <xf numFmtId="166" fontId="2" fillId="0" borderId="0" xfId="0" applyNumberFormat="1" applyFont="1"/>
    <xf numFmtId="3" fontId="0" fillId="2" borderId="2" xfId="1" applyNumberFormat="1" applyFont="1" applyFill="1" applyBorder="1"/>
    <xf numFmtId="167" fontId="2" fillId="0" borderId="0" xfId="2" applyNumberFormat="1" applyFont="1"/>
    <xf numFmtId="170" fontId="0" fillId="0" borderId="0" xfId="2" applyNumberFormat="1" applyFont="1"/>
  </cellXfs>
  <cellStyles count="131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114300</xdr:rowOff>
    </xdr:from>
    <xdr:to>
      <xdr:col>12</xdr:col>
      <xdr:colOff>1496484</xdr:colOff>
      <xdr:row>2</xdr:row>
      <xdr:rowOff>31750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678E443B-4CAB-4C74-9010-C1321DC82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114300"/>
          <a:ext cx="2067984" cy="34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N33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0" sqref="Q10"/>
    </sheetView>
  </sheetViews>
  <sheetFormatPr defaultRowHeight="15"/>
  <cols>
    <col min="2" max="2" width="9.85546875" customWidth="1"/>
    <col min="3" max="3" width="10.425781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8" customWidth="1"/>
    <col min="12" max="12" width="11.85546875" customWidth="1"/>
    <col min="13" max="13" width="23.85546875" bestFit="1" customWidth="1"/>
    <col min="15" max="15" width="12.42578125" bestFit="1" customWidth="1"/>
  </cols>
  <sheetData>
    <row r="2" spans="2:14" ht="18.75">
      <c r="B2" s="1" t="s">
        <v>10</v>
      </c>
    </row>
    <row r="3" spans="2:14">
      <c r="B3" s="3" t="s">
        <v>0</v>
      </c>
      <c r="C3" s="3"/>
      <c r="D3" s="3"/>
    </row>
    <row r="5" spans="2:14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4" t="s">
        <v>8</v>
      </c>
    </row>
    <row r="6" spans="2:14">
      <c r="B6" s="7"/>
      <c r="C6" s="8"/>
      <c r="D6" s="8"/>
      <c r="G6" s="11"/>
      <c r="H6" s="12"/>
      <c r="I6" s="12"/>
      <c r="K6" s="13"/>
      <c r="L6" s="2"/>
    </row>
    <row r="7" spans="2:14">
      <c r="C7" s="8"/>
      <c r="D7" s="8"/>
      <c r="G7" s="11"/>
      <c r="H7" s="12"/>
      <c r="I7" s="12"/>
      <c r="K7" s="13"/>
      <c r="L7" s="2"/>
    </row>
    <row r="8" spans="2:14">
      <c r="C8" s="8"/>
      <c r="D8" s="8"/>
      <c r="G8" s="11"/>
      <c r="H8" s="12"/>
      <c r="I8" s="12"/>
      <c r="K8" s="13"/>
      <c r="L8" s="2"/>
    </row>
    <row r="9" spans="2:14">
      <c r="C9" s="8"/>
      <c r="D9" s="8"/>
      <c r="G9" s="11"/>
      <c r="H9" s="12"/>
      <c r="I9" s="12"/>
      <c r="K9" s="13"/>
      <c r="L9" s="2"/>
    </row>
    <row r="10" spans="2:14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4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4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4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4" ht="15.6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4" ht="15.6" customHeight="1" thickBot="1">
      <c r="C15" s="8">
        <v>45576</v>
      </c>
      <c r="D15" s="8">
        <v>45580</v>
      </c>
      <c r="E15" s="9">
        <v>12891</v>
      </c>
      <c r="F15" s="25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</row>
    <row r="16" spans="2:14">
      <c r="F16" s="16"/>
    </row>
    <row r="17" spans="2:14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4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4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4" ht="15.7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4" ht="15.75" thickBot="1">
      <c r="C21" s="8">
        <v>45583</v>
      </c>
      <c r="D21" s="8">
        <v>45587</v>
      </c>
      <c r="E21" s="20">
        <v>11794</v>
      </c>
      <c r="F21" s="25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</row>
    <row r="23" spans="2:14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27" si="10">E23*G23</f>
        <v>1023019.3999999999</v>
      </c>
      <c r="I23" s="27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4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7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4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7">
        <f t="shared" ref="I25:I26" si="13">I24+H25</f>
        <v>2980843.8000000007</v>
      </c>
      <c r="K25" s="13">
        <f t="shared" si="11"/>
        <v>0.21117094287825997</v>
      </c>
      <c r="L25" s="2">
        <f t="shared" ref="L25:L27" si="14">K25*G25</f>
        <v>13.618249694556319</v>
      </c>
    </row>
    <row r="26" spans="2:14" ht="15.7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7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4" ht="15.75" thickBot="1">
      <c r="C27" s="8">
        <v>45590</v>
      </c>
      <c r="D27" s="8">
        <v>45594</v>
      </c>
      <c r="E27" s="20">
        <v>11235</v>
      </c>
      <c r="F27" s="25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</row>
    <row r="31" spans="2:14" s="7" customFormat="1">
      <c r="B31" s="7" t="s">
        <v>14</v>
      </c>
      <c r="E31" s="21"/>
      <c r="F31" s="22">
        <f>F15+F21+F27</f>
        <v>210291</v>
      </c>
      <c r="H31" s="23"/>
      <c r="I31" s="26">
        <f>I15+I21+I27</f>
        <v>13589276.9408</v>
      </c>
      <c r="M31" s="24">
        <f>I31/F31</f>
        <v>64.621295922317174</v>
      </c>
      <c r="N31" s="11"/>
    </row>
    <row r="33" spans="2:2">
      <c r="B33" s="9"/>
    </row>
  </sheetData>
  <pageMargins left="0.7" right="0.7" top="0.75" bottom="0.75" header="0.3" footer="0.3"/>
  <pageSetup paperSize="9" scale="74" fitToHeight="0" orientation="landscape" r:id="rId1"/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customXml/itemProps2.xml><?xml version="1.0" encoding="utf-8"?>
<ds:datastoreItem xmlns:ds="http://schemas.openxmlformats.org/officeDocument/2006/customXml" ds:itemID="{9C1A296D-1537-4C31-B05B-85103B51B517}"/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 3 Arcadis share buyback</vt:lpstr>
      <vt:lpstr>'Week 3 Arcadis share buyback'!Print_Area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2024-10-27T23:39:11Z</cp:lastPrinted>
  <dcterms:created xsi:type="dcterms:W3CDTF">2021-02-25T16:44:28Z</dcterms:created>
  <dcterms:modified xsi:type="dcterms:W3CDTF">2024-10-28T09:35:58Z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